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Données brutes" sheetId="1" state="visible" r:id="rId2"/>
    <sheet name="Tableau de synthès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<sst xmlns="http://schemas.openxmlformats.org/spreadsheetml/2006/main" count="38" uniqueCount="38">
  <si>
    <t xml:space="preserve">N° du photocopieur</t>
  </si>
  <si>
    <t xml:space="preserve">Nombre de panne(s) annuel</t>
  </si>
  <si>
    <t xml:space="preserve">Modalités</t>
  </si>
  <si>
    <t xml:space="preserve">Effectifs</t>
  </si>
  <si>
    <t xml:space="preserve">Fréquences</t>
  </si>
  <si>
    <t xml:space="preserve">Effectifs cumulés</t>
  </si>
  <si>
    <t xml:space="preserve">Fréquences cumulés</t>
  </si>
  <si>
    <t xml:space="preserve">Calcul moyenne</t>
  </si>
  <si>
    <t xml:space="preserve">Calcul médiane</t>
  </si>
  <si>
    <t xml:space="preserve">Calcul Q1</t>
  </si>
  <si>
    <t xml:space="preserve">Calcul Q3</t>
  </si>
  <si>
    <t xml:space="preserve">Calcul mode</t>
  </si>
  <si>
    <t xml:space="preserve">Calcul Variance</t>
  </si>
  <si>
    <t xml:space="preserve">Calcul EAM</t>
  </si>
  <si>
    <t xml:space="preserve">x_i</t>
  </si>
  <si>
    <t xml:space="preserve">n_i</t>
  </si>
  <si>
    <t xml:space="preserve">f_i</t>
  </si>
  <si>
    <t xml:space="preserve">N_i</t>
  </si>
  <si>
    <t xml:space="preserve">F_i</t>
  </si>
  <si>
    <t xml:space="preserve">x_i*n_i</t>
  </si>
  <si>
    <t xml:space="preserve">Est-ce médiane</t>
  </si>
  <si>
    <t xml:space="preserve">Est-ce Q1</t>
  </si>
  <si>
    <t xml:space="preserve">Est-ce Q3</t>
  </si>
  <si>
    <t xml:space="preserve">Est-ce mode</t>
  </si>
  <si>
    <t xml:space="preserve">n_i*(x_i-Xbar)²</t>
  </si>
  <si>
    <t xml:space="preserve">n_i*|x_i-Xbar|</t>
  </si>
  <si>
    <t xml:space="preserve">Effectif</t>
  </si>
  <si>
    <t xml:space="preserve">Moyenne</t>
  </si>
  <si>
    <t xml:space="preserve">Médiane</t>
  </si>
  <si>
    <t xml:space="preserve">Mode</t>
  </si>
  <si>
    <t xml:space="preserve">Q1</t>
  </si>
  <si>
    <t xml:space="preserve">Q3</t>
  </si>
  <si>
    <t xml:space="preserve">Variance</t>
  </si>
  <si>
    <t xml:space="preserve">Ecart-type</t>
  </si>
  <si>
    <t xml:space="preserve">CV</t>
  </si>
  <si>
    <t xml:space="preserve">EIQ</t>
  </si>
  <si>
    <t xml:space="preserve">EAM</t>
  </si>
  <si>
    <t xml:space="preserve">Etendue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</si>
</sst>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C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21" activeCellId="0" sqref="B121"/>
    </sheetView>
  </sheetViews>
  <sheetFormatPr defaultRowHeight="12.8"/>
  <cols>
    <col collapsed="false" hidden="false" max="1" min="1" style="1" width="38.515306122449"/>
    <col collapsed="false" hidden="false" max="2" min="2" style="1" width="28.7959183673469"/>
    <col collapsed="false" hidden="false" max="3" min="3" style="1" width="17.280612244898"/>
    <col collapsed="false" hidden="false" max="4" min="4" style="1" width="115.19387755102"/>
    <col collapsed="false" hidden="false" max="5" min="5" style="1" width="26.8163265306122"/>
    <col collapsed="false" hidden="false" max="6" min="6" style="1" width="31.8571428571429"/>
    <col collapsed="false" hidden="false" max="1025" min="7" style="1" width="17.280612244898"/>
  </cols>
  <sheetData>
    <row r="1" customFormat="false" ht="12.8" hidden="false" customHeight="false" outlineLevel="0" collapsed="false">
      <c r="A1" s="2" t="s">
        <v>0</v>
      </c>
      <c r="B1" s="2" t="s">
        <v>1</v>
      </c>
      <c r="C1" s="0"/>
    </row>
    <row r="2" customFormat="false" ht="12.8" hidden="false" customHeight="false" outlineLevel="0" collapsed="false">
      <c r="A2" s="3" t="n">
        <v>1</v>
      </c>
      <c r="B2" s="3" t="n">
        <v>0</v>
      </c>
      <c r="C2" s="4"/>
    </row>
    <row r="3" customFormat="false" ht="12.8" hidden="false" customHeight="false" outlineLevel="0" collapsed="false">
      <c r="A3" s="3" t="n">
        <v>2</v>
      </c>
      <c r="B3" s="3" t="n">
        <v>1</v>
      </c>
      <c r="C3" s="4"/>
    </row>
    <row r="4" customFormat="false" ht="12.8" hidden="false" customHeight="false" outlineLevel="0" collapsed="false">
      <c r="A4" s="3" t="n">
        <v>3</v>
      </c>
      <c r="B4" s="3" t="n">
        <v>1</v>
      </c>
      <c r="C4" s="4"/>
    </row>
    <row r="5" customFormat="false" ht="12.8" hidden="false" customHeight="false" outlineLevel="0" collapsed="false">
      <c r="A5" s="3" t="n">
        <v>4</v>
      </c>
      <c r="B5" s="3" t="n">
        <v>6</v>
      </c>
      <c r="C5" s="4"/>
    </row>
    <row r="6" customFormat="false" ht="12.8" hidden="false" customHeight="false" outlineLevel="0" collapsed="false">
      <c r="A6" s="3" t="n">
        <v>5</v>
      </c>
      <c r="B6" s="3" t="n">
        <v>5</v>
      </c>
      <c r="C6" s="4"/>
    </row>
    <row r="7" customFormat="false" ht="12.8" hidden="false" customHeight="false" outlineLevel="0" collapsed="false">
      <c r="A7" s="3" t="n">
        <v>6</v>
      </c>
      <c r="B7" s="3" t="n">
        <v>4</v>
      </c>
      <c r="C7" s="4"/>
    </row>
    <row r="8" customFormat="false" ht="12.8" hidden="false" customHeight="false" outlineLevel="0" collapsed="false">
      <c r="A8" s="3" t="n">
        <v>7</v>
      </c>
      <c r="B8" s="3" t="n">
        <v>1</v>
      </c>
      <c r="C8" s="4"/>
    </row>
    <row r="9" customFormat="false" ht="12.8" hidden="false" customHeight="false" outlineLevel="0" collapsed="false">
      <c r="A9" s="3" t="n">
        <v>8</v>
      </c>
      <c r="B9" s="3" t="n">
        <v>3</v>
      </c>
      <c r="C9" s="4"/>
    </row>
    <row r="10" customFormat="false" ht="12.8" hidden="false" customHeight="false" outlineLevel="0" collapsed="false">
      <c r="A10" s="3" t="n">
        <v>9</v>
      </c>
      <c r="B10" s="3" t="n">
        <v>2</v>
      </c>
      <c r="C10" s="4"/>
    </row>
    <row r="11" customFormat="false" ht="12.8" hidden="false" customHeight="false" outlineLevel="0" collapsed="false">
      <c r="A11" s="3" t="n">
        <v>10</v>
      </c>
      <c r="B11" s="3" t="n">
        <v>2</v>
      </c>
      <c r="C11" s="4"/>
    </row>
    <row r="12" customFormat="false" ht="12.8" hidden="false" customHeight="false" outlineLevel="0" collapsed="false">
      <c r="A12" s="3" t="n">
        <v>11</v>
      </c>
      <c r="B12" s="3" t="n">
        <v>2</v>
      </c>
      <c r="C12" s="4"/>
    </row>
    <row r="13" customFormat="false" ht="12.8" hidden="false" customHeight="false" outlineLevel="0" collapsed="false">
      <c r="A13" s="3" t="n">
        <v>12</v>
      </c>
      <c r="B13" s="3" t="n">
        <v>4</v>
      </c>
      <c r="C13" s="4"/>
    </row>
    <row r="14" customFormat="false" ht="12.8" hidden="false" customHeight="false" outlineLevel="0" collapsed="false">
      <c r="A14" s="3" t="n">
        <v>13</v>
      </c>
      <c r="B14" s="3" t="n">
        <v>6</v>
      </c>
      <c r="C14" s="4"/>
    </row>
    <row r="15" customFormat="false" ht="12.8" hidden="false" customHeight="false" outlineLevel="0" collapsed="false">
      <c r="A15" s="3" t="n">
        <v>14</v>
      </c>
      <c r="B15" s="3" t="n">
        <v>5</v>
      </c>
      <c r="C15" s="4"/>
    </row>
    <row r="16" customFormat="false" ht="12.8" hidden="false" customHeight="false" outlineLevel="0" collapsed="false">
      <c r="A16" s="3" t="n">
        <v>15</v>
      </c>
      <c r="B16" s="3" t="n">
        <v>2</v>
      </c>
      <c r="C16" s="4"/>
    </row>
    <row r="17" customFormat="false" ht="12.8" hidden="false" customHeight="false" outlineLevel="0" collapsed="false">
      <c r="A17" s="3" t="n">
        <v>16</v>
      </c>
      <c r="B17" s="3" t="n">
        <v>3</v>
      </c>
      <c r="C17" s="4"/>
    </row>
    <row r="18" customFormat="false" ht="12.8" hidden="false" customHeight="false" outlineLevel="0" collapsed="false">
      <c r="A18" s="3" t="n">
        <v>17</v>
      </c>
      <c r="B18" s="3" t="n">
        <v>3</v>
      </c>
      <c r="C18" s="4"/>
    </row>
    <row r="19" customFormat="false" ht="12.8" hidden="false" customHeight="false" outlineLevel="0" collapsed="false">
      <c r="A19" s="3" t="n">
        <v>18</v>
      </c>
      <c r="B19" s="3" t="n">
        <v>2</v>
      </c>
      <c r="C19" s="4"/>
    </row>
    <row r="20" customFormat="false" ht="12.8" hidden="false" customHeight="false" outlineLevel="0" collapsed="false">
      <c r="A20" s="3" t="n">
        <v>19</v>
      </c>
      <c r="B20" s="3" t="n">
        <v>3</v>
      </c>
      <c r="C20" s="4"/>
    </row>
    <row r="21" customFormat="false" ht="12.8" hidden="false" customHeight="false" outlineLevel="0" collapsed="false">
      <c r="A21" s="3" t="n">
        <v>20</v>
      </c>
      <c r="B21" s="3" t="n">
        <v>1</v>
      </c>
      <c r="C21" s="4"/>
    </row>
    <row r="22" customFormat="false" ht="12.8" hidden="false" customHeight="false" outlineLevel="0" collapsed="false">
      <c r="A22" s="3" t="n">
        <v>21</v>
      </c>
      <c r="B22" s="3" t="n">
        <v>2</v>
      </c>
      <c r="C22" s="4"/>
    </row>
    <row r="23" customFormat="false" ht="12.8" hidden="false" customHeight="false" outlineLevel="0" collapsed="false">
      <c r="A23" s="3" t="n">
        <v>22</v>
      </c>
      <c r="B23" s="3" t="n">
        <v>2</v>
      </c>
      <c r="C23" s="4"/>
    </row>
    <row r="24" customFormat="false" ht="12.8" hidden="false" customHeight="false" outlineLevel="0" collapsed="false">
      <c r="A24" s="3" t="n">
        <v>23</v>
      </c>
      <c r="B24" s="3" t="n">
        <v>2</v>
      </c>
      <c r="C24" s="4"/>
    </row>
    <row r="25" customFormat="false" ht="12.8" hidden="false" customHeight="false" outlineLevel="0" collapsed="false">
      <c r="A25" s="3" t="n">
        <v>24</v>
      </c>
      <c r="B25" s="3" t="n">
        <v>0</v>
      </c>
      <c r="C25" s="4"/>
    </row>
    <row r="26" customFormat="false" ht="12.8" hidden="false" customHeight="false" outlineLevel="0" collapsed="false">
      <c r="A26" s="3" t="n">
        <v>25</v>
      </c>
      <c r="B26" s="3" t="n">
        <v>3</v>
      </c>
      <c r="C26" s="4"/>
    </row>
    <row r="27" customFormat="false" ht="12.8" hidden="false" customHeight="false" outlineLevel="0" collapsed="false">
      <c r="A27" s="3" t="n">
        <v>26</v>
      </c>
      <c r="B27" s="3" t="n">
        <v>3</v>
      </c>
      <c r="C27" s="4"/>
    </row>
    <row r="28" customFormat="false" ht="12.8" hidden="false" customHeight="false" outlineLevel="0" collapsed="false">
      <c r="A28" s="3" t="n">
        <v>27</v>
      </c>
      <c r="B28" s="3" t="n">
        <v>3</v>
      </c>
      <c r="C28" s="4"/>
    </row>
    <row r="29" customFormat="false" ht="12.8" hidden="false" customHeight="false" outlineLevel="0" collapsed="false">
      <c r="A29" s="3" t="n">
        <v>28</v>
      </c>
      <c r="B29" s="3" t="n">
        <v>3</v>
      </c>
      <c r="C29" s="4"/>
    </row>
    <row r="30" customFormat="false" ht="12.8" hidden="false" customHeight="false" outlineLevel="0" collapsed="false">
      <c r="A30" s="3" t="n">
        <v>29</v>
      </c>
      <c r="B30" s="3" t="n">
        <v>4</v>
      </c>
      <c r="C30" s="4"/>
    </row>
    <row r="31" customFormat="false" ht="12.8" hidden="false" customHeight="false" outlineLevel="0" collapsed="false">
      <c r="A31" s="3" t="n">
        <v>30</v>
      </c>
      <c r="B31" s="3" t="n">
        <v>3</v>
      </c>
      <c r="C31" s="4"/>
    </row>
    <row r="32" customFormat="false" ht="12.8" hidden="false" customHeight="false" outlineLevel="0" collapsed="false">
      <c r="A32" s="3" t="n">
        <v>31</v>
      </c>
      <c r="B32" s="3" t="n">
        <v>5</v>
      </c>
      <c r="C32" s="4"/>
    </row>
    <row r="33" customFormat="false" ht="12.8" hidden="false" customHeight="false" outlineLevel="0" collapsed="false">
      <c r="A33" s="3" t="n">
        <v>32</v>
      </c>
      <c r="B33" s="3" t="n">
        <v>3</v>
      </c>
      <c r="C33" s="4"/>
    </row>
    <row r="34" customFormat="false" ht="12.8" hidden="false" customHeight="false" outlineLevel="0" collapsed="false">
      <c r="A34" s="3" t="n">
        <v>33</v>
      </c>
      <c r="B34" s="3" t="n">
        <v>1</v>
      </c>
      <c r="C34" s="4"/>
    </row>
    <row r="35" customFormat="false" ht="12.8" hidden="false" customHeight="false" outlineLevel="0" collapsed="false">
      <c r="A35" s="3" t="n">
        <v>34</v>
      </c>
      <c r="B35" s="3" t="n">
        <v>6</v>
      </c>
      <c r="C35" s="4"/>
    </row>
    <row r="36" customFormat="false" ht="12.8" hidden="false" customHeight="false" outlineLevel="0" collapsed="false">
      <c r="A36" s="3" t="n">
        <v>35</v>
      </c>
      <c r="B36" s="3" t="n">
        <v>4</v>
      </c>
      <c r="C36" s="4"/>
    </row>
    <row r="37" customFormat="false" ht="12.8" hidden="false" customHeight="false" outlineLevel="0" collapsed="false">
      <c r="A37" s="3" t="n">
        <v>36</v>
      </c>
      <c r="B37" s="3" t="n">
        <v>5</v>
      </c>
      <c r="C37" s="4"/>
    </row>
    <row r="38" customFormat="false" ht="12.8" hidden="false" customHeight="false" outlineLevel="0" collapsed="false">
      <c r="A38" s="3" t="n">
        <v>37</v>
      </c>
      <c r="B38" s="3" t="n">
        <v>2</v>
      </c>
      <c r="C38" s="4"/>
    </row>
    <row r="39" customFormat="false" ht="12.8" hidden="false" customHeight="false" outlineLevel="0" collapsed="false">
      <c r="A39" s="3" t="n">
        <v>38</v>
      </c>
      <c r="B39" s="3" t="n">
        <v>3</v>
      </c>
      <c r="C39" s="4"/>
    </row>
    <row r="40" customFormat="false" ht="12.8" hidden="false" customHeight="false" outlineLevel="0" collapsed="false">
      <c r="A40" s="3" t="n">
        <v>39</v>
      </c>
      <c r="B40" s="3" t="n">
        <v>3</v>
      </c>
      <c r="C40" s="4"/>
    </row>
    <row r="41" customFormat="false" ht="12.8" hidden="false" customHeight="false" outlineLevel="0" collapsed="false">
      <c r="A41" s="3" t="n">
        <v>40</v>
      </c>
      <c r="B41" s="3" t="n">
        <v>3</v>
      </c>
      <c r="C41" s="4"/>
    </row>
    <row r="42" customFormat="false" ht="12.8" hidden="false" customHeight="false" outlineLevel="0" collapsed="false">
      <c r="A42" s="3" t="n">
        <v>41</v>
      </c>
      <c r="B42" s="3" t="n">
        <v>4</v>
      </c>
      <c r="C42" s="4"/>
    </row>
    <row r="43" customFormat="false" ht="12.8" hidden="false" customHeight="false" outlineLevel="0" collapsed="false">
      <c r="A43" s="3" t="n">
        <v>42</v>
      </c>
      <c r="B43" s="3" t="n">
        <v>3</v>
      </c>
      <c r="C43" s="4"/>
    </row>
    <row r="44" customFormat="false" ht="12.8" hidden="false" customHeight="false" outlineLevel="0" collapsed="false">
      <c r="A44" s="3" t="n">
        <v>43</v>
      </c>
      <c r="B44" s="3" t="n">
        <v>1</v>
      </c>
      <c r="C44" s="4"/>
    </row>
    <row r="45" customFormat="false" ht="12.8" hidden="false" customHeight="false" outlineLevel="0" collapsed="false">
      <c r="A45" s="3" t="n">
        <v>44</v>
      </c>
      <c r="B45" s="3" t="n">
        <v>4</v>
      </c>
      <c r="C45" s="4"/>
    </row>
    <row r="46" customFormat="false" ht="12.8" hidden="false" customHeight="false" outlineLevel="0" collapsed="false">
      <c r="A46" s="3" t="n">
        <v>45</v>
      </c>
      <c r="B46" s="3" t="n">
        <v>4</v>
      </c>
      <c r="C46" s="4"/>
    </row>
    <row r="47" customFormat="false" ht="12.8" hidden="false" customHeight="false" outlineLevel="0" collapsed="false">
      <c r="A47" s="3" t="n">
        <v>46</v>
      </c>
      <c r="B47" s="3" t="n">
        <v>2</v>
      </c>
      <c r="C47" s="4"/>
    </row>
    <row r="48" customFormat="false" ht="12.8" hidden="false" customHeight="false" outlineLevel="0" collapsed="false">
      <c r="A48" s="3" t="n">
        <v>47</v>
      </c>
      <c r="B48" s="3" t="n">
        <v>2</v>
      </c>
      <c r="C48" s="4"/>
    </row>
    <row r="49" customFormat="false" ht="12.8" hidden="false" customHeight="false" outlineLevel="0" collapsed="false">
      <c r="A49" s="3" t="n">
        <v>48</v>
      </c>
      <c r="B49" s="3" t="n">
        <v>6</v>
      </c>
      <c r="C49" s="4"/>
    </row>
    <row r="50" customFormat="false" ht="12.8" hidden="false" customHeight="false" outlineLevel="0" collapsed="false">
      <c r="A50" s="3" t="n">
        <v>49</v>
      </c>
      <c r="B50" s="3" t="n">
        <v>2</v>
      </c>
      <c r="C50" s="4"/>
    </row>
    <row r="51" customFormat="false" ht="12.8" hidden="false" customHeight="false" outlineLevel="0" collapsed="false">
      <c r="A51" s="3" t="n">
        <v>50</v>
      </c>
      <c r="B51" s="3" t="n">
        <v>5</v>
      </c>
      <c r="C51" s="4"/>
    </row>
    <row r="52" customFormat="false" ht="12.8" hidden="false" customHeight="false" outlineLevel="0" collapsed="false">
      <c r="A52" s="3" t="n">
        <v>51</v>
      </c>
      <c r="B52" s="3" t="n">
        <v>5</v>
      </c>
      <c r="C52" s="4"/>
    </row>
    <row r="53" customFormat="false" ht="12.8" hidden="false" customHeight="false" outlineLevel="0" collapsed="false">
      <c r="A53" s="3" t="n">
        <v>52</v>
      </c>
      <c r="B53" s="3" t="n">
        <v>3</v>
      </c>
      <c r="C53" s="4"/>
    </row>
    <row r="54" customFormat="false" ht="12.8" hidden="false" customHeight="false" outlineLevel="0" collapsed="false">
      <c r="A54" s="3" t="n">
        <v>53</v>
      </c>
      <c r="B54" s="3" t="n">
        <v>2</v>
      </c>
      <c r="C54" s="4"/>
    </row>
    <row r="55" customFormat="false" ht="12.8" hidden="false" customHeight="false" outlineLevel="0" collapsed="false">
      <c r="A55" s="3" t="n">
        <v>54</v>
      </c>
      <c r="B55" s="3" t="n">
        <v>1</v>
      </c>
      <c r="C55" s="4"/>
    </row>
    <row r="56" customFormat="false" ht="12.8" hidden="false" customHeight="false" outlineLevel="0" collapsed="false">
      <c r="A56" s="3" t="n">
        <v>55</v>
      </c>
      <c r="B56" s="3" t="n">
        <v>5</v>
      </c>
      <c r="C56" s="4"/>
    </row>
    <row r="57" customFormat="false" ht="12.8" hidden="false" customHeight="false" outlineLevel="0" collapsed="false">
      <c r="A57" s="3" t="n">
        <v>56</v>
      </c>
      <c r="B57" s="3" t="n">
        <v>4</v>
      </c>
      <c r="C57" s="4"/>
    </row>
    <row r="58" customFormat="false" ht="12.8" hidden="false" customHeight="false" outlineLevel="0" collapsed="false">
      <c r="A58" s="3" t="n">
        <v>57</v>
      </c>
      <c r="B58" s="3" t="n">
        <v>2</v>
      </c>
      <c r="C58" s="4"/>
    </row>
    <row r="59" customFormat="false" ht="12.8" hidden="false" customHeight="false" outlineLevel="0" collapsed="false">
      <c r="A59" s="3" t="n">
        <v>58</v>
      </c>
      <c r="B59" s="3" t="n">
        <v>5</v>
      </c>
      <c r="C59" s="4"/>
    </row>
    <row r="60" customFormat="false" ht="12.8" hidden="false" customHeight="false" outlineLevel="0" collapsed="false">
      <c r="A60" s="3" t="n">
        <v>59</v>
      </c>
      <c r="B60" s="3" t="n">
        <v>3</v>
      </c>
      <c r="C60" s="4"/>
    </row>
    <row r="61" customFormat="false" ht="12.8" hidden="false" customHeight="false" outlineLevel="0" collapsed="false">
      <c r="A61" s="3" t="n">
        <v>60</v>
      </c>
      <c r="B61" s="3" t="n">
        <v>5</v>
      </c>
      <c r="C61" s="4"/>
    </row>
    <row r="62" customFormat="false" ht="12.8" hidden="false" customHeight="false" outlineLevel="0" collapsed="false">
      <c r="A62" s="3" t="n">
        <v>61</v>
      </c>
      <c r="B62" s="3" t="n">
        <v>6</v>
      </c>
      <c r="C62" s="4"/>
    </row>
    <row r="63" customFormat="false" ht="12.8" hidden="false" customHeight="false" outlineLevel="0" collapsed="false">
      <c r="A63" s="3" t="n">
        <v>62</v>
      </c>
      <c r="B63" s="3" t="n">
        <v>3</v>
      </c>
      <c r="C63" s="4"/>
    </row>
    <row r="64" customFormat="false" ht="12.8" hidden="false" customHeight="false" outlineLevel="0" collapsed="false">
      <c r="A64" s="3" t="n">
        <v>63</v>
      </c>
      <c r="B64" s="3" t="n">
        <v>4</v>
      </c>
      <c r="C64" s="4"/>
    </row>
    <row r="65" customFormat="false" ht="12.8" hidden="false" customHeight="false" outlineLevel="0" collapsed="false">
      <c r="A65" s="3" t="n">
        <v>64</v>
      </c>
      <c r="B65" s="3" t="n">
        <v>6</v>
      </c>
      <c r="C65" s="4"/>
    </row>
    <row r="66" customFormat="false" ht="12.8" hidden="false" customHeight="false" outlineLevel="0" collapsed="false">
      <c r="A66" s="3" t="n">
        <v>65</v>
      </c>
      <c r="B66" s="3" t="n">
        <v>4</v>
      </c>
      <c r="C66" s="4"/>
    </row>
    <row r="67" customFormat="false" ht="12.8" hidden="false" customHeight="false" outlineLevel="0" collapsed="false">
      <c r="A67" s="3" t="n">
        <v>66</v>
      </c>
      <c r="B67" s="3" t="n">
        <v>4</v>
      </c>
      <c r="C67" s="4"/>
    </row>
    <row r="68" customFormat="false" ht="12.8" hidden="false" customHeight="false" outlineLevel="0" collapsed="false">
      <c r="A68" s="3" t="n">
        <v>67</v>
      </c>
      <c r="B68" s="3" t="n">
        <v>2</v>
      </c>
      <c r="C68" s="4"/>
    </row>
    <row r="69" customFormat="false" ht="12.8" hidden="false" customHeight="false" outlineLevel="0" collapsed="false">
      <c r="A69" s="3" t="n">
        <v>68</v>
      </c>
      <c r="B69" s="3" t="n">
        <v>4</v>
      </c>
      <c r="C69" s="4"/>
    </row>
    <row r="70" customFormat="false" ht="12.8" hidden="false" customHeight="false" outlineLevel="0" collapsed="false">
      <c r="A70" s="3" t="n">
        <v>69</v>
      </c>
      <c r="B70" s="3" t="n">
        <v>5</v>
      </c>
      <c r="C70" s="4"/>
    </row>
    <row r="71" customFormat="false" ht="12.8" hidden="false" customHeight="false" outlineLevel="0" collapsed="false">
      <c r="A71" s="3" t="n">
        <v>70</v>
      </c>
      <c r="B71" s="3" t="n">
        <v>4</v>
      </c>
      <c r="C71" s="4"/>
    </row>
    <row r="72" customFormat="false" ht="12.8" hidden="false" customHeight="false" outlineLevel="0" collapsed="false">
      <c r="A72" s="3" t="n">
        <v>71</v>
      </c>
      <c r="B72" s="3" t="n">
        <v>1</v>
      </c>
      <c r="C72" s="4"/>
    </row>
    <row r="73" customFormat="false" ht="12.8" hidden="false" customHeight="false" outlineLevel="0" collapsed="false">
      <c r="A73" s="3" t="n">
        <v>72</v>
      </c>
      <c r="B73" s="3" t="n">
        <v>4</v>
      </c>
      <c r="C73" s="4"/>
    </row>
    <row r="74" customFormat="false" ht="12.8" hidden="false" customHeight="false" outlineLevel="0" collapsed="false">
      <c r="A74" s="3" t="n">
        <v>73</v>
      </c>
      <c r="B74" s="3" t="n">
        <v>1</v>
      </c>
      <c r="C74" s="4"/>
    </row>
    <row r="75" customFormat="false" ht="12.8" hidden="false" customHeight="false" outlineLevel="0" collapsed="false">
      <c r="A75" s="3" t="n">
        <v>74</v>
      </c>
      <c r="B75" s="3" t="n">
        <v>6</v>
      </c>
      <c r="C75" s="4"/>
    </row>
    <row r="76" customFormat="false" ht="12.8" hidden="false" customHeight="false" outlineLevel="0" collapsed="false">
      <c r="A76" s="3" t="n">
        <v>75</v>
      </c>
      <c r="B76" s="3" t="n">
        <v>5</v>
      </c>
      <c r="C76" s="4"/>
    </row>
    <row r="77" customFormat="false" ht="12.8" hidden="false" customHeight="false" outlineLevel="0" collapsed="false">
      <c r="A77" s="3" t="n">
        <v>76</v>
      </c>
      <c r="B77" s="3" t="n">
        <v>4</v>
      </c>
      <c r="C77" s="4"/>
    </row>
    <row r="78" customFormat="false" ht="12.8" hidden="false" customHeight="false" outlineLevel="0" collapsed="false">
      <c r="A78" s="3" t="n">
        <v>77</v>
      </c>
      <c r="B78" s="3" t="n">
        <v>6</v>
      </c>
      <c r="C78" s="4"/>
    </row>
    <row r="79" customFormat="false" ht="12.8" hidden="false" customHeight="false" outlineLevel="0" collapsed="false">
      <c r="A79" s="3" t="n">
        <v>78</v>
      </c>
      <c r="B79" s="3" t="n">
        <v>4</v>
      </c>
      <c r="C79" s="4"/>
    </row>
    <row r="80" customFormat="false" ht="12.8" hidden="false" customHeight="false" outlineLevel="0" collapsed="false">
      <c r="A80" s="3" t="n">
        <v>79</v>
      </c>
      <c r="B80" s="3" t="n">
        <v>3</v>
      </c>
      <c r="C80" s="4"/>
    </row>
    <row r="81" customFormat="false" ht="12.8" hidden="false" customHeight="false" outlineLevel="0" collapsed="false">
      <c r="A81" s="3" t="n">
        <v>80</v>
      </c>
      <c r="B81" s="3" t="n">
        <v>4</v>
      </c>
      <c r="C81" s="4"/>
    </row>
    <row r="82" customFormat="false" ht="12.8" hidden="false" customHeight="false" outlineLevel="0" collapsed="false">
      <c r="A82" s="3" t="n">
        <v>81</v>
      </c>
      <c r="B82" s="3" t="n">
        <v>4</v>
      </c>
      <c r="C82" s="4"/>
    </row>
    <row r="83" customFormat="false" ht="12.8" hidden="false" customHeight="false" outlineLevel="0" collapsed="false">
      <c r="A83" s="3" t="n">
        <v>82</v>
      </c>
      <c r="B83" s="3" t="n">
        <v>5</v>
      </c>
      <c r="C83" s="4"/>
    </row>
    <row r="84" customFormat="false" ht="12.8" hidden="false" customHeight="false" outlineLevel="0" collapsed="false">
      <c r="A84" s="3" t="n">
        <v>83</v>
      </c>
      <c r="B84" s="3" t="n">
        <v>4</v>
      </c>
      <c r="C84" s="4"/>
    </row>
    <row r="85" customFormat="false" ht="12.8" hidden="false" customHeight="false" outlineLevel="0" collapsed="false">
      <c r="A85" s="3" t="n">
        <v>84</v>
      </c>
      <c r="B85" s="3" t="n">
        <v>5</v>
      </c>
      <c r="C85" s="4"/>
    </row>
    <row r="86" customFormat="false" ht="12.8" hidden="false" customHeight="false" outlineLevel="0" collapsed="false">
      <c r="A86" s="3" t="n">
        <v>85</v>
      </c>
      <c r="B86" s="3" t="n">
        <v>5</v>
      </c>
      <c r="C86" s="4"/>
    </row>
    <row r="87" customFormat="false" ht="12.8" hidden="false" customHeight="false" outlineLevel="0" collapsed="false">
      <c r="A87" s="3" t="n">
        <v>86</v>
      </c>
      <c r="B87" s="3" t="n">
        <v>4</v>
      </c>
      <c r="C87" s="4"/>
    </row>
    <row r="88" customFormat="false" ht="12.8" hidden="false" customHeight="false" outlineLevel="0" collapsed="false">
      <c r="A88" s="3" t="n">
        <v>87</v>
      </c>
      <c r="B88" s="3" t="n">
        <v>3</v>
      </c>
      <c r="C88" s="4"/>
    </row>
    <row r="89" customFormat="false" ht="12.8" hidden="false" customHeight="false" outlineLevel="0" collapsed="false">
      <c r="A89" s="3" t="n">
        <v>88</v>
      </c>
      <c r="B89" s="3" t="n">
        <v>3</v>
      </c>
      <c r="C89" s="4"/>
    </row>
    <row r="90" customFormat="false" ht="12.8" hidden="false" customHeight="false" outlineLevel="0" collapsed="false">
      <c r="A90" s="3" t="n">
        <v>89</v>
      </c>
      <c r="B90" s="3" t="n">
        <v>5</v>
      </c>
      <c r="C90" s="4"/>
    </row>
    <row r="91" customFormat="false" ht="12.8" hidden="false" customHeight="false" outlineLevel="0" collapsed="false">
      <c r="A91" s="3" t="n">
        <v>90</v>
      </c>
      <c r="B91" s="3" t="n">
        <v>2</v>
      </c>
      <c r="C91" s="4"/>
    </row>
    <row r="92" customFormat="false" ht="12.8" hidden="false" customHeight="false" outlineLevel="0" collapsed="false">
      <c r="A92" s="3" t="n">
        <v>91</v>
      </c>
      <c r="B92" s="3" t="n">
        <v>2</v>
      </c>
      <c r="C92" s="4"/>
    </row>
    <row r="93" customFormat="false" ht="12.8" hidden="false" customHeight="false" outlineLevel="0" collapsed="false">
      <c r="A93" s="3" t="n">
        <v>92</v>
      </c>
      <c r="B93" s="3" t="n">
        <v>2</v>
      </c>
      <c r="C93" s="4"/>
    </row>
    <row r="94" customFormat="false" ht="12.8" hidden="false" customHeight="false" outlineLevel="0" collapsed="false">
      <c r="A94" s="3" t="n">
        <v>93</v>
      </c>
      <c r="B94" s="3" t="n">
        <v>3</v>
      </c>
      <c r="C94" s="4"/>
    </row>
    <row r="95" customFormat="false" ht="12.8" hidden="false" customHeight="false" outlineLevel="0" collapsed="false">
      <c r="A95" s="3" t="n">
        <v>94</v>
      </c>
      <c r="B95" s="3" t="n">
        <v>3</v>
      </c>
      <c r="C95" s="4"/>
    </row>
    <row r="96" customFormat="false" ht="12.8" hidden="false" customHeight="false" outlineLevel="0" collapsed="false">
      <c r="A96" s="3" t="n">
        <v>95</v>
      </c>
      <c r="B96" s="3" t="n">
        <v>3</v>
      </c>
      <c r="C96" s="4"/>
    </row>
    <row r="97" customFormat="false" ht="12.8" hidden="false" customHeight="false" outlineLevel="0" collapsed="false">
      <c r="A97" s="3" t="n">
        <v>96</v>
      </c>
      <c r="B97" s="3" t="n">
        <v>3</v>
      </c>
      <c r="C97" s="4"/>
    </row>
    <row r="98" customFormat="false" ht="12.8" hidden="false" customHeight="false" outlineLevel="0" collapsed="false">
      <c r="A98" s="3" t="n">
        <v>97</v>
      </c>
      <c r="B98" s="3" t="n">
        <v>3</v>
      </c>
      <c r="C98" s="4"/>
    </row>
    <row r="99" customFormat="false" ht="12.8" hidden="false" customHeight="false" outlineLevel="0" collapsed="false">
      <c r="A99" s="3" t="n">
        <v>98</v>
      </c>
      <c r="B99" s="3" t="n">
        <v>3</v>
      </c>
      <c r="C99" s="4"/>
    </row>
    <row r="100" customFormat="false" ht="12.8" hidden="false" customHeight="false" outlineLevel="0" collapsed="false">
      <c r="A100" s="3" t="n">
        <v>99</v>
      </c>
      <c r="B100" s="3" t="n">
        <v>3</v>
      </c>
      <c r="C100" s="4"/>
    </row>
    <row r="101" customFormat="false" ht="12.8" hidden="false" customHeight="false" outlineLevel="0" collapsed="false">
      <c r="A101" s="3" t="n">
        <v>100</v>
      </c>
      <c r="B101" s="3" t="n">
        <v>3</v>
      </c>
      <c r="C101" s="4"/>
    </row>
    <row r="102" customFormat="false" ht="12.8" hidden="false" customHeight="false" outlineLevel="0" collapsed="false">
      <c r="A102" s="3" t="n">
        <v>101</v>
      </c>
      <c r="B102" s="3" t="n">
        <v>3</v>
      </c>
      <c r="C102" s="4"/>
    </row>
    <row r="103" customFormat="false" ht="12.8" hidden="false" customHeight="false" outlineLevel="0" collapsed="false">
      <c r="A103" s="3" t="n">
        <v>102</v>
      </c>
      <c r="B103" s="3" t="n">
        <v>3</v>
      </c>
      <c r="C103" s="4"/>
    </row>
    <row r="104" customFormat="false" ht="12.8" hidden="false" customHeight="false" outlineLevel="0" collapsed="false">
      <c r="A104" s="3" t="n">
        <v>103</v>
      </c>
      <c r="B104" s="3" t="n">
        <v>3</v>
      </c>
      <c r="C104" s="4"/>
    </row>
    <row r="105" customFormat="false" ht="12.8" hidden="false" customHeight="false" outlineLevel="0" collapsed="false">
      <c r="A105" s="3" t="n">
        <v>104</v>
      </c>
      <c r="B105" s="3" t="n">
        <v>3</v>
      </c>
      <c r="C105" s="4"/>
    </row>
    <row r="106" customFormat="false" ht="12.8" hidden="false" customHeight="false" outlineLevel="0" collapsed="false">
      <c r="A106" s="3" t="n">
        <v>105</v>
      </c>
      <c r="B106" s="3" t="n">
        <v>3</v>
      </c>
      <c r="C106" s="4"/>
    </row>
    <row r="107" customFormat="false" ht="12.8" hidden="false" customHeight="false" outlineLevel="0" collapsed="false">
      <c r="A107" s="3" t="n">
        <v>106</v>
      </c>
      <c r="B107" s="3" t="n">
        <v>3</v>
      </c>
      <c r="C107" s="4"/>
    </row>
    <row r="108" customFormat="false" ht="12.8" hidden="false" customHeight="false" outlineLevel="0" collapsed="false">
      <c r="A108" s="3" t="n">
        <v>107</v>
      </c>
      <c r="B108" s="3" t="n">
        <v>3</v>
      </c>
      <c r="C108" s="4"/>
    </row>
    <row r="109" customFormat="false" ht="12.8" hidden="false" customHeight="false" outlineLevel="0" collapsed="false">
      <c r="A109" s="3" t="n">
        <v>108</v>
      </c>
      <c r="B109" s="3" t="n">
        <v>3</v>
      </c>
      <c r="C109" s="4"/>
    </row>
    <row r="110" customFormat="false" ht="12.8" hidden="false" customHeight="false" outlineLevel="0" collapsed="false">
      <c r="A110" s="3" t="n">
        <v>109</v>
      </c>
      <c r="B110" s="3" t="n">
        <v>3</v>
      </c>
      <c r="C110" s="4"/>
    </row>
    <row r="111" customFormat="false" ht="12.8" hidden="false" customHeight="false" outlineLevel="0" collapsed="false">
      <c r="A111" s="3" t="n">
        <v>110</v>
      </c>
      <c r="B111" s="3" t="n">
        <v>3</v>
      </c>
      <c r="C111" s="4"/>
    </row>
    <row r="112" customFormat="false" ht="12.8" hidden="false" customHeight="false" outlineLevel="0" collapsed="false">
      <c r="A112" s="3" t="n">
        <v>111</v>
      </c>
      <c r="B112" s="3" t="n">
        <v>3</v>
      </c>
      <c r="C112" s="4"/>
    </row>
    <row r="113" customFormat="false" ht="12.8" hidden="false" customHeight="false" outlineLevel="0" collapsed="false">
      <c r="A113" s="3" t="n">
        <v>112</v>
      </c>
      <c r="B113" s="3" t="n">
        <v>3</v>
      </c>
      <c r="C113" s="4"/>
    </row>
    <row r="114" customFormat="false" ht="12.8" hidden="false" customHeight="false" outlineLevel="0" collapsed="false">
      <c r="A114" s="3" t="n">
        <v>113</v>
      </c>
      <c r="B114" s="3" t="n">
        <v>2</v>
      </c>
      <c r="C114" s="4"/>
    </row>
    <row r="115" customFormat="false" ht="12.8" hidden="false" customHeight="false" outlineLevel="0" collapsed="false">
      <c r="A115" s="3" t="n">
        <v>114</v>
      </c>
      <c r="B115" s="3" t="n">
        <v>2</v>
      </c>
      <c r="C115" s="4"/>
    </row>
    <row r="116" customFormat="false" ht="12.8" hidden="false" customHeight="false" outlineLevel="0" collapsed="false">
      <c r="A116" s="3" t="n">
        <v>115</v>
      </c>
      <c r="B116" s="3" t="n">
        <v>2</v>
      </c>
      <c r="C116" s="4"/>
    </row>
    <row r="117" customFormat="false" ht="12.8" hidden="false" customHeight="false" outlineLevel="0" collapsed="false">
      <c r="A117" s="3" t="n">
        <v>116</v>
      </c>
      <c r="B117" s="3" t="n">
        <v>2</v>
      </c>
      <c r="C117" s="4"/>
    </row>
    <row r="118" customFormat="false" ht="12.8" hidden="false" customHeight="false" outlineLevel="0" collapsed="false">
      <c r="A118" s="3" t="n">
        <v>117</v>
      </c>
      <c r="B118" s="3" t="n">
        <v>2</v>
      </c>
      <c r="C118" s="4"/>
    </row>
    <row r="119" customFormat="false" ht="12.8" hidden="false" customHeight="false" outlineLevel="0" collapsed="false">
      <c r="A119" s="3" t="n">
        <v>118</v>
      </c>
      <c r="B119" s="3" t="n">
        <v>1</v>
      </c>
      <c r="C119" s="4"/>
    </row>
    <row r="120" customFormat="false" ht="12.8" hidden="false" customHeight="false" outlineLevel="0" collapsed="false">
      <c r="A120" s="3" t="n">
        <v>119</v>
      </c>
      <c r="B120" s="3" t="n">
        <v>2</v>
      </c>
      <c r="C120" s="4"/>
    </row>
    <row r="121" customFormat="false" ht="12.8" hidden="false" customHeight="false" outlineLevel="0" collapsed="false">
      <c r="A121" s="3" t="n">
        <v>120</v>
      </c>
      <c r="B121" s="3" t="n">
        <v>2</v>
      </c>
      <c r="C121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18" activeCellId="0" sqref="F18"/>
    </sheetView>
  </sheetViews>
  <sheetFormatPr defaultRowHeight="12.8"/>
  <cols>
    <col collapsed="false" hidden="false" max="1" min="1" style="1" width="26.4591836734694"/>
    <col collapsed="false" hidden="false" max="2" min="2" style="1" width="21.0612244897959"/>
    <col collapsed="false" hidden="false" max="6" min="3" style="1" width="12.9591836734694"/>
    <col collapsed="false" hidden="false" max="16" min="7" style="1" width="11.5204081632653"/>
    <col collapsed="false" hidden="false" max="1020" min="17" style="1" width="17.280612244898"/>
    <col collapsed="false" hidden="false" max="1025" min="1021" style="1" width="10.8010204081633"/>
  </cols>
  <sheetData>
    <row r="1" customFormat="false" ht="12.8" hidden="false" customHeight="false" outlineLevel="0" collapsed="false">
      <c r="A1" s="5" t="s">
        <v>2</v>
      </c>
      <c r="B1" s="5" t="s">
        <v>3</v>
      </c>
      <c r="C1" s="0"/>
      <c r="D1" s="0"/>
      <c r="E1" s="0"/>
      <c r="F1" s="0"/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</row>
    <row r="2" customFormat="false" ht="12.8" hidden="false" customHeight="false" outlineLevel="0" collapsed="false">
      <c r="A2" s="6" t="s">
        <v>14</v>
      </c>
      <c r="B2" s="6" t="s">
        <v>15</v>
      </c>
      <c r="C2" s="0"/>
      <c r="D2" s="0"/>
      <c r="E2" s="0"/>
      <c r="F2" s="0"/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6" t="s">
        <v>25</v>
      </c>
    </row>
    <row r="3" customFormat="false" ht="12.8" hidden="false" customHeight="false" outlineLevel="0" collapsed="false">
      <c r="A3" s="7" t="n">
        <v>0</v>
      </c>
      <c r="B3" s="7" t="n">
        <f aca="false">COUNTIF('Données brutes'!$B$2:$B$121,A3)</f>
        <v>2</v>
      </c>
      <c r="C3" s="0"/>
      <c r="D3" s="0"/>
      <c r="E3" s="0"/>
      <c r="F3" s="0"/>
      <c r="G3" s="7" t="n">
        <f aca="false">B3/A$13</f>
        <v>0.0166666666666667</v>
      </c>
      <c r="H3" s="7" t="n">
        <f aca="false">SUM(B$3:B3)</f>
        <v>2</v>
      </c>
      <c r="I3" s="7" t="n">
        <f aca="false">H3/A$13</f>
        <v>0.0166666666666667</v>
      </c>
      <c r="J3" s="7" t="n">
        <f aca="false">A3*B3</f>
        <v>0</v>
      </c>
      <c r="K3" s="7" t="str">
        <f aca="false">IF(AND(I3&gt;=0.5,I2&lt;=0.5),"oui","non")</f>
        <v>non</v>
      </c>
      <c r="L3" s="7" t="str">
        <f aca="false">IF(AND(I3&gt;=0.25,I2&lt;=0.25),"oui","non")</f>
        <v>non</v>
      </c>
      <c r="M3" s="7" t="str">
        <f aca="false">IF(AND(I3&gt;=0.75,I2&lt;=0.75),"oui","non")</f>
        <v>non</v>
      </c>
      <c r="N3" s="7" t="str">
        <f aca="false">IF(G3=MAX(G$3:G$9),"oui","non")</f>
        <v>non</v>
      </c>
      <c r="O3" s="7" t="n">
        <f aca="false">B3*(A3-A$17)^2</f>
        <v>20.3734722222222</v>
      </c>
      <c r="P3" s="7" t="n">
        <f aca="false">B3*ABS(A3-A$17)</f>
        <v>6.38333333333333</v>
      </c>
    </row>
    <row r="4" customFormat="false" ht="12.8" hidden="false" customHeight="false" outlineLevel="0" collapsed="false">
      <c r="A4" s="7" t="n">
        <v>1</v>
      </c>
      <c r="B4" s="7" t="n">
        <f aca="false">COUNTIF('Données brutes'!$B$2:$B$121,A4)</f>
        <v>10</v>
      </c>
      <c r="C4" s="0"/>
      <c r="D4" s="0"/>
      <c r="E4" s="0"/>
      <c r="F4" s="0"/>
      <c r="G4" s="7" t="n">
        <f aca="false">B4/A$13</f>
        <v>0.0833333333333333</v>
      </c>
      <c r="H4" s="7" t="n">
        <f aca="false">SUM(B$3:B4)</f>
        <v>12</v>
      </c>
      <c r="I4" s="7" t="n">
        <f aca="false">H4/A$13</f>
        <v>0.1</v>
      </c>
      <c r="J4" s="7" t="n">
        <f aca="false">A4*B4</f>
        <v>10</v>
      </c>
      <c r="K4" s="7" t="str">
        <f aca="false">IF(AND(I4&gt;=0.5,I3&lt;=0.5),"oui","non")</f>
        <v>non</v>
      </c>
      <c r="L4" s="7" t="str">
        <f aca="false">IF(AND(I4&gt;=0.25,I3&lt;=0.25),"oui","non")</f>
        <v>non</v>
      </c>
      <c r="M4" s="7" t="str">
        <f aca="false">IF(AND(I4&gt;=0.75,I3&lt;=0.75),"oui","non")</f>
        <v>non</v>
      </c>
      <c r="N4" s="7" t="str">
        <f aca="false">IF(G4=MAX(G$3:G$9),"oui","non")</f>
        <v>non</v>
      </c>
      <c r="O4" s="7" t="n">
        <f aca="false">B4*(A4-A$17)^2</f>
        <v>48.0340277777778</v>
      </c>
      <c r="P4" s="7" t="n">
        <f aca="false">B4*ABS(A4-A$17)</f>
        <v>21.9166666666667</v>
      </c>
    </row>
    <row r="5" customFormat="false" ht="12.8" hidden="false" customHeight="false" outlineLevel="0" collapsed="false">
      <c r="A5" s="7" t="n">
        <v>2</v>
      </c>
      <c r="B5" s="7" t="n">
        <f aca="false">COUNTIF('Données brutes'!$B$2:$B$121,A5)</f>
        <v>25</v>
      </c>
      <c r="C5" s="0"/>
      <c r="D5" s="0"/>
      <c r="E5" s="0"/>
      <c r="F5" s="0"/>
      <c r="G5" s="7" t="n">
        <f aca="false">B5/A$13</f>
        <v>0.208333333333333</v>
      </c>
      <c r="H5" s="7" t="n">
        <f aca="false">SUM(B$3:B5)</f>
        <v>37</v>
      </c>
      <c r="I5" s="7" t="n">
        <f aca="false">H5/A$13</f>
        <v>0.308333333333333</v>
      </c>
      <c r="J5" s="7" t="n">
        <f aca="false">A5*B5</f>
        <v>50</v>
      </c>
      <c r="K5" s="7" t="str">
        <f aca="false">IF(AND(I5&gt;=0.5,I4&lt;=0.5),"oui","non")</f>
        <v>non</v>
      </c>
      <c r="L5" s="7" t="str">
        <f aca="false">IF(AND(I5&gt;=0.25,I4&lt;=0.25),"oui","non")</f>
        <v>oui</v>
      </c>
      <c r="M5" s="7" t="str">
        <f aca="false">IF(AND(I5&gt;=0.75,I4&lt;=0.75),"oui","non")</f>
        <v>non</v>
      </c>
      <c r="N5" s="7" t="str">
        <f aca="false">IF(G5=MAX(G$3:G$9),"oui","non")</f>
        <v>non</v>
      </c>
      <c r="O5" s="7" t="n">
        <f aca="false">B5*(A5-A$17)^2</f>
        <v>35.5017361111111</v>
      </c>
      <c r="P5" s="7" t="n">
        <f aca="false">B5*ABS(A5-A$17)</f>
        <v>29.7916666666667</v>
      </c>
    </row>
    <row r="6" customFormat="false" ht="12.8" hidden="false" customHeight="false" outlineLevel="0" collapsed="false">
      <c r="A6" s="7" t="n">
        <v>3</v>
      </c>
      <c r="B6" s="7" t="n">
        <f aca="false">COUNTIF('Données brutes'!$B$2:$B$121,A6)</f>
        <v>40</v>
      </c>
      <c r="C6" s="0"/>
      <c r="D6" s="0"/>
      <c r="E6" s="0"/>
      <c r="F6" s="0"/>
      <c r="G6" s="7" t="n">
        <f aca="false">B6/A$13</f>
        <v>0.333333333333333</v>
      </c>
      <c r="H6" s="7" t="n">
        <f aca="false">SUM(B$3:B6)</f>
        <v>77</v>
      </c>
      <c r="I6" s="7" t="n">
        <f aca="false">H6/A$13</f>
        <v>0.641666666666667</v>
      </c>
      <c r="J6" s="7" t="n">
        <f aca="false">A6*B6</f>
        <v>120</v>
      </c>
      <c r="K6" s="7" t="str">
        <f aca="false">IF(AND(I6&gt;=0.5,I5&lt;=0.5),"oui","non")</f>
        <v>oui</v>
      </c>
      <c r="L6" s="7" t="str">
        <f aca="false">IF(AND(I6&gt;=0.25,I5&lt;=0.25),"oui","non")</f>
        <v>non</v>
      </c>
      <c r="M6" s="7" t="str">
        <f aca="false">IF(AND(I6&gt;=0.75,I5&lt;=0.75),"oui","non")</f>
        <v>non</v>
      </c>
      <c r="N6" s="7" t="str">
        <f aca="false">IF(G6=MAX(G$3:G$9),"oui","non")</f>
        <v>oui</v>
      </c>
      <c r="O6" s="7" t="n">
        <f aca="false">B6*(A6-A$17)^2</f>
        <v>1.46944444444445</v>
      </c>
      <c r="P6" s="7" t="n">
        <f aca="false">B6*ABS(A6-A$17)</f>
        <v>7.66666666666668</v>
      </c>
    </row>
    <row r="7" customFormat="false" ht="12.8" hidden="false" customHeight="false" outlineLevel="0" collapsed="false">
      <c r="A7" s="7" t="n">
        <v>4</v>
      </c>
      <c r="B7" s="7" t="n">
        <f aca="false">COUNTIF('Données brutes'!$B$2:$B$121,A7)</f>
        <v>20</v>
      </c>
      <c r="C7" s="0"/>
      <c r="D7" s="0"/>
      <c r="E7" s="0"/>
      <c r="F7" s="0"/>
      <c r="G7" s="7" t="n">
        <f aca="false">B7/A$13</f>
        <v>0.166666666666667</v>
      </c>
      <c r="H7" s="7" t="n">
        <f aca="false">SUM(B$3:B7)</f>
        <v>97</v>
      </c>
      <c r="I7" s="7" t="n">
        <f aca="false">H7/A$13</f>
        <v>0.808333333333333</v>
      </c>
      <c r="J7" s="7" t="n">
        <f aca="false">A7*B7</f>
        <v>80</v>
      </c>
      <c r="K7" s="7" t="str">
        <f aca="false">IF(AND(I7&gt;=0.5,I6&lt;=0.5),"oui","non")</f>
        <v>non</v>
      </c>
      <c r="L7" s="7" t="str">
        <f aca="false">IF(AND(I7&gt;=0.25,I6&lt;=0.25),"oui","non")</f>
        <v>non</v>
      </c>
      <c r="M7" s="7" t="str">
        <f aca="false">IF(AND(I7&gt;=0.75,I6&lt;=0.75),"oui","non")</f>
        <v>oui</v>
      </c>
      <c r="N7" s="7" t="str">
        <f aca="false">IF(G7=MAX(G$3:G$9),"oui","non")</f>
        <v>non</v>
      </c>
      <c r="O7" s="7" t="n">
        <f aca="false">B7*(A7-A$17)^2</f>
        <v>13.0680555555555</v>
      </c>
      <c r="P7" s="7" t="n">
        <f aca="false">B7*ABS(A7-A$17)</f>
        <v>16.1666666666667</v>
      </c>
    </row>
    <row r="8" customFormat="false" ht="12.8" hidden="false" customHeight="false" outlineLevel="0" collapsed="false">
      <c r="A8" s="7" t="n">
        <v>5</v>
      </c>
      <c r="B8" s="7" t="n">
        <f aca="false">COUNTIF('Données brutes'!$B$2:$B$121,A8)</f>
        <v>15</v>
      </c>
      <c r="C8" s="0"/>
      <c r="D8" s="0"/>
      <c r="E8" s="0"/>
      <c r="F8" s="0"/>
      <c r="G8" s="7" t="n">
        <f aca="false">B8/A$13</f>
        <v>0.125</v>
      </c>
      <c r="H8" s="7" t="n">
        <f aca="false">SUM(B$3:B8)</f>
        <v>112</v>
      </c>
      <c r="I8" s="7" t="n">
        <f aca="false">H8/A$13</f>
        <v>0.933333333333333</v>
      </c>
      <c r="J8" s="7" t="n">
        <f aca="false">A8*B8</f>
        <v>75</v>
      </c>
      <c r="K8" s="7" t="str">
        <f aca="false">IF(AND(I8&gt;=0.5,I7&lt;=0.5),"oui","non")</f>
        <v>non</v>
      </c>
      <c r="L8" s="7" t="str">
        <f aca="false">IF(AND(I8&gt;=0.25,I7&lt;=0.25),"oui","non")</f>
        <v>non</v>
      </c>
      <c r="M8" s="7" t="str">
        <f aca="false">IF(AND(I8&gt;=0.75,I7&lt;=0.75),"oui","non")</f>
        <v>non</v>
      </c>
      <c r="N8" s="7" t="str">
        <f aca="false">IF(G8=MAX(G$3:G$9),"oui","non")</f>
        <v>non</v>
      </c>
      <c r="O8" s="7" t="n">
        <f aca="false">B8*(A8-A$17)^2</f>
        <v>49.0510416666667</v>
      </c>
      <c r="P8" s="7" t="n">
        <f aca="false">B8*ABS(A8-A$17)</f>
        <v>27.125</v>
      </c>
    </row>
    <row r="9" customFormat="false" ht="12.8" hidden="false" customHeight="false" outlineLevel="0" collapsed="false">
      <c r="A9" s="7" t="n">
        <v>6</v>
      </c>
      <c r="B9" s="7" t="n">
        <f aca="false">COUNTIF('Données brutes'!$B$2:$B$121,A9)</f>
        <v>8</v>
      </c>
      <c r="C9" s="0"/>
      <c r="D9" s="0"/>
      <c r="E9" s="0"/>
      <c r="F9" s="0"/>
      <c r="G9" s="7" t="n">
        <f aca="false">B9/A$13</f>
        <v>0.0666666666666667</v>
      </c>
      <c r="H9" s="7" t="n">
        <f aca="false">SUM(B$3:B9)</f>
        <v>120</v>
      </c>
      <c r="I9" s="7" t="n">
        <f aca="false">H9/A$13</f>
        <v>1</v>
      </c>
      <c r="J9" s="7" t="n">
        <f aca="false">A9*B9</f>
        <v>48</v>
      </c>
      <c r="K9" s="7" t="str">
        <f aca="false">IF(AND(I9&gt;=0.5,I8&lt;=0.5),"oui","non")</f>
        <v>non</v>
      </c>
      <c r="L9" s="7" t="str">
        <f aca="false">IF(AND(I9&gt;=0.25,I8&lt;=0.25),"oui","non")</f>
        <v>non</v>
      </c>
      <c r="M9" s="7" t="str">
        <f aca="false">IF(AND(I9&gt;=0.75,I8&lt;=0.75),"oui","non")</f>
        <v>non</v>
      </c>
      <c r="N9" s="7" t="str">
        <f aca="false">IF(G9=MAX(G$3:G$9),"oui","non")</f>
        <v>non</v>
      </c>
      <c r="O9" s="7" t="n">
        <f aca="false">B9*(A9-A$17)^2</f>
        <v>63.0938888888889</v>
      </c>
      <c r="P9" s="7" t="n">
        <f aca="false">B9*ABS(A9-A$17)</f>
        <v>22.4666666666667</v>
      </c>
    </row>
    <row r="10" customFormat="false" ht="12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</row>
    <row r="11" customFormat="false" ht="12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</row>
    <row r="12" customFormat="false" ht="12.8" hidden="false" customHeight="false" outlineLevel="0" collapsed="false">
      <c r="A12" s="5" t="s">
        <v>26</v>
      </c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customFormat="false" ht="12.8" hidden="false" customHeight="false" outlineLevel="0" collapsed="false">
      <c r="A13" s="7" t="n">
        <f aca="false">SUM(B3:B9)</f>
        <v>120</v>
      </c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customFormat="false" ht="12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 customFormat="false" ht="12.8" hidden="false" customHeight="false" outlineLevel="0" collapsed="false">
      <c r="A15" s="0"/>
      <c r="B15" s="0"/>
      <c r="C15" s="0"/>
      <c r="D15" s="0"/>
      <c r="E15" s="0"/>
      <c r="F15" s="0"/>
    </row>
    <row r="16" customFormat="false" ht="12.8" hidden="false" customHeight="false" outlineLevel="0" collapsed="false">
      <c r="A16" s="5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0"/>
    </row>
    <row r="17" customFormat="false" ht="12.8" hidden="false" customHeight="false" outlineLevel="0" collapsed="false">
      <c r="A17" s="7" t="n">
        <f aca="false">SUM(J3:J9)/A13</f>
        <v>3.19166666666667</v>
      </c>
      <c r="B17" s="7" t="n">
        <v>3</v>
      </c>
      <c r="C17" s="7" t="n">
        <v>3</v>
      </c>
      <c r="D17" s="7" t="n">
        <v>2</v>
      </c>
      <c r="E17" s="7" t="n">
        <v>4</v>
      </c>
      <c r="F17" s="0"/>
    </row>
    <row r="18" customFormat="false" ht="12.8" hidden="false" customHeight="false" outlineLevel="0" collapsed="false">
      <c r="A18" s="0"/>
      <c r="B18" s="0"/>
      <c r="C18" s="0"/>
      <c r="D18" s="0"/>
      <c r="E18" s="0"/>
      <c r="F18" s="0"/>
    </row>
    <row r="19" customFormat="false" ht="12.8" hidden="false" customHeight="false" outlineLevel="0" collapsed="false">
      <c r="A19" s="0"/>
      <c r="B19" s="0"/>
      <c r="C19" s="0"/>
      <c r="D19" s="0"/>
      <c r="E19" s="0"/>
      <c r="F19" s="0"/>
    </row>
    <row r="20" customFormat="false" ht="12.8" hidden="false" customHeight="false" outlineLevel="0" collapsed="false">
      <c r="A20" s="5" t="s">
        <v>32</v>
      </c>
      <c r="B20" s="5" t="s">
        <v>33</v>
      </c>
      <c r="C20" s="5" t="s">
        <v>34</v>
      </c>
      <c r="D20" s="5" t="s">
        <v>35</v>
      </c>
      <c r="E20" s="5" t="s">
        <v>36</v>
      </c>
      <c r="F20" s="5" t="s">
        <v>37</v>
      </c>
    </row>
    <row r="21" customFormat="false" ht="12.8" hidden="false" customHeight="false" outlineLevel="0" collapsed="false">
      <c r="A21" s="7" t="n">
        <f aca="false">SUM(O3:O9)/A13</f>
        <v>1.92159722222222</v>
      </c>
      <c r="B21" s="7" t="n">
        <f aca="false">SQRT(A21)</f>
        <v>1.38621687416588</v>
      </c>
      <c r="C21" s="7" t="n">
        <f aca="false">B21/A17</f>
        <v>0.434323824803931</v>
      </c>
      <c r="D21" s="7" t="n">
        <f aca="false">E17-D17</f>
        <v>2</v>
      </c>
      <c r="E21" s="7" t="n">
        <f aca="false">SUM(P3:P9)/A13</f>
        <v>1.09597222222222</v>
      </c>
      <c r="F21" s="7" t="n">
        <f aca="false">A9-A42</f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2017-06-05T09:07:57Z</dcterms:created>
  <dc:creator>etudiantgea</dc:creator>
  <dc:description/>
  <dc:language>fr-FR</dc:language>
  <cp:lastModifiedBy/>
  <dcterms:modified xsi:type="dcterms:W3CDTF">2018-10-10T13:48:54Z</dcterms:modified>
  <cp:revision>38</cp:revision>
  <dc:subject/>
  <dc:title/>
</cp:coreProperties>
</file>