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ésentation en colonn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<sst xmlns="http://schemas.openxmlformats.org/spreadsheetml/2006/main" count="33" uniqueCount="30">
  <si>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Numéro de</t>
  </si>
  <si>
    <t xml:space="preserve">Diamètre à hauteur</t>
  </si>
  <si>
    <t xml:space="preserve">Hauteur y_i</t>
  </si>
  <si>
    <t xml:space="preserve">Variance X</t>
  </si>
  <si>
    <t xml:space="preserve">Variance Y</t>
  </si>
  <si>
    <t xml:space="preserve">Covariance</t>
  </si>
  <si>
    <t xml:space="preserve">l'arbre i</t>
  </si>
  <si>
    <t xml:space="preserve">de poitrine x_i (cm)</t>
  </si>
  <si>
    <t xml:space="preserve">(m)</t>
  </si>
  <si>
    <t xml:space="preserve">(x_i-Xbar)^2</t>
  </si>
  <si>
    <t xml:space="preserve">(y_i-Ybar)^2</t>
  </si>
  <si>
    <t xml:space="preserve">(x_i-Xbar)*(y_i-Ybar)</t>
  </si>
  <si>
    <t xml:space="preserve">Moyenne X</t>
  </si>
  <si>
    <t xml:space="preserve">Moyenne Y</t>
  </si>
  <si>
    <t xml:space="preserve">Correlation linéaire</t>
  </si>
  <si>
    <t xml:space="preserve">Commentaire</t>
  </si>
  <si>
    <t xml:space="preserve">Xbar</t>
  </si>
  <si>
    <t xml:space="preserve">Ybar</t>
  </si>
  <si>
    <t xml:space="preserve">V[X]</t>
  </si>
  <si>
    <t xml:space="preserve">V[Y]</t>
  </si>
  <si>
    <t xml:space="preserve">Cov(X,Y)</t>
  </si>
  <si>
    <t xml:space="preserve">Cor(X,Y)</t>
  </si>
  <si>
    <t xml:space="preserve">Cor(X,Y)&gt;0,8 donc correlation forte</t>
  </si>
  <si>
    <t xml:space="preserve">Il est possible d'utiliser un modèle de régression car la corrélation est forte</t>
  </si>
  <si>
    <t xml:space="preserve">Régression de Y en X</t>
  </si>
  <si>
    <t xml:space="preserve">a = Cov(X,Y)/V[X]</t>
  </si>
  <si>
    <t xml:space="preserve">b = Xbar-aYbar</t>
  </si>
  <si>
    <t xml:space="preserve">valeur x</t>
  </si>
  <si>
    <t xml:space="preserve">Y=aX+b</t>
  </si>
  <si>
    <t xml:space="preserve">valeur y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</si>
</sst>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4"/>
      <color rgb="FF595959"/>
      <name val="Calibri"/>
      <family val="2"/>
    </font>
    <font>
      <b val="true"/>
      <sz val="18"/>
      <color rgb="FF000000"/>
      <name val="Calibri"/>
      <family val="2"/>
    </font>
    <font>
      <sz val="9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D9D9D9"/>
      </patternFill>
    </fill>
    <fill>
      <patternFill patternType="solid">
        <fgColor rgb="FFED7D31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Nuage des points 
diamètre,dhp</a:t>
            </a:r>
          </a:p>
        </c:rich>
      </c:tx>
      <c:layout>
        <c:manualLayout>
          <c:xMode val="edge"/>
          <c:yMode val="edge"/>
          <c:x val="0.361235074176818"/>
          <c:y val="0.0278251739073369"/>
        </c:manualLayout>
      </c:layout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4472c4"/>
            </a:solidFill>
            <a:ln w="19080"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xVal>
            <c:numRef>
              <c:f>'Présentation en colonnes'!$B$3:$B$17</c:f>
              <c:numCache>
                <c:formatCode>General</c:formatCode>
                <c:ptCount val="15"/>
                <c:pt idx="0">
                  <c:v>25.1</c:v>
                </c:pt>
                <c:pt idx="1">
                  <c:v>23.5</c:v>
                </c:pt>
                <c:pt idx="2">
                  <c:v>34.2</c:v>
                </c:pt>
                <c:pt idx="3">
                  <c:v>35.1</c:v>
                </c:pt>
                <c:pt idx="4">
                  <c:v>43.6</c:v>
                </c:pt>
                <c:pt idx="5">
                  <c:v>15.9</c:v>
                </c:pt>
                <c:pt idx="6">
                  <c:v>62.4</c:v>
                </c:pt>
                <c:pt idx="7">
                  <c:v>67</c:v>
                </c:pt>
                <c:pt idx="8">
                  <c:v>9.1</c:v>
                </c:pt>
                <c:pt idx="9">
                  <c:v>19.1</c:v>
                </c:pt>
                <c:pt idx="10">
                  <c:v>13</c:v>
                </c:pt>
                <c:pt idx="11">
                  <c:v>53.2</c:v>
                </c:pt>
                <c:pt idx="12">
                  <c:v>47.2</c:v>
                </c:pt>
                <c:pt idx="13">
                  <c:v>17.4</c:v>
                </c:pt>
                <c:pt idx="14">
                  <c:v>27.3</c:v>
                </c:pt>
              </c:numCache>
            </c:numRef>
          </c:xVal>
          <c:yVal>
            <c:numRef>
              <c:f>'Présentation en colonnes'!$C$3:$C$17</c:f>
              <c:numCache>
                <c:formatCode>General</c:formatCode>
                <c:ptCount val="15"/>
                <c:pt idx="0">
                  <c:v>16.1</c:v>
                </c:pt>
                <c:pt idx="1">
                  <c:v>15.6</c:v>
                </c:pt>
                <c:pt idx="2">
                  <c:v>22.1</c:v>
                </c:pt>
                <c:pt idx="3">
                  <c:v>20.3</c:v>
                </c:pt>
                <c:pt idx="4">
                  <c:v>17.9</c:v>
                </c:pt>
                <c:pt idx="5">
                  <c:v>8.7</c:v>
                </c:pt>
                <c:pt idx="6">
                  <c:v>28.3</c:v>
                </c:pt>
                <c:pt idx="7">
                  <c:v>30.8</c:v>
                </c:pt>
                <c:pt idx="8">
                  <c:v>5.2</c:v>
                </c:pt>
                <c:pt idx="9">
                  <c:v>9.6</c:v>
                </c:pt>
                <c:pt idx="10">
                  <c:v>7.5</c:v>
                </c:pt>
                <c:pt idx="11">
                  <c:v>27.3</c:v>
                </c:pt>
                <c:pt idx="12">
                  <c:v>17.2</c:v>
                </c:pt>
                <c:pt idx="13">
                  <c:v>8.1</c:v>
                </c:pt>
                <c:pt idx="14">
                  <c:v>17.2</c:v>
                </c:pt>
              </c:numCache>
            </c:numRef>
          </c:yVal>
          <c:smooth val="0"/>
        </c:ser>
        <c:axId val="86316588"/>
        <c:axId val="95803304"/>
      </c:scatterChart>
      <c:valAx>
        <c:axId val="86316588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lang="fr-FR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5803304"/>
        <c:crosses val="autoZero"/>
        <c:crossBetween val="midCat"/>
      </c:valAx>
      <c:valAx>
        <c:axId val="9580330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lang="fr-FR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631658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28440</xdr:colOff>
      <xdr:row>0</xdr:row>
      <xdr:rowOff>0</xdr:rowOff>
    </xdr:from>
    <xdr:to>
      <xdr:col>11</xdr:col>
      <xdr:colOff>475920</xdr:colOff>
      <xdr:row>16</xdr:row>
      <xdr:rowOff>151920</xdr:rowOff>
    </xdr:to>
    <xdr:graphicFrame>
      <xdr:nvGraphicFramePr>
        <xdr:cNvPr id="0" name="Graphique 2"/>
        <xdr:cNvGraphicFramePr/>
      </xdr:nvGraphicFramePr>
      <xdr:xfrm>
        <a:off x="7768800" y="0"/>
        <a:ext cx="895392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2.75" zeroHeight="false" outlineLevelRow="0" outlineLevelCol="0"/>
  <cols>
    <col collapsed="false" customWidth="true" hidden="false" outlineLevel="0" max="1" min="1" style="1" width="21.43"/>
    <col collapsed="false" customWidth="true" hidden="false" outlineLevel="0" max="2" min="2" style="1" width="21.71"/>
    <col collapsed="false" customWidth="true" hidden="false" outlineLevel="0" max="3" min="3" style="1" width="19"/>
    <col collapsed="false" customWidth="true" hidden="false" outlineLevel="0" max="4" min="4" style="1" width="12.29"/>
    <col collapsed="false" customWidth="true" hidden="false" outlineLevel="0" max="5" min="5" style="1" width="13.01"/>
    <col collapsed="false" customWidth="true" hidden="false" outlineLevel="0" max="6" min="6" style="1" width="22.28"/>
    <col collapsed="false" customWidth="true" hidden="false" outlineLevel="0" max="7" min="7" style="1" width="17.86"/>
    <col collapsed="false" customWidth="true" hidden="false" outlineLevel="0" max="8" min="8" style="1" width="69.71"/>
    <col collapsed="false" customWidth="true" hidden="false" outlineLevel="0" max="1025" min="9" style="1" width="10.99"/>
  </cols>
  <sheetData>
    <row r="1" customFormat="false" ht="12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2.75" hidden="false" customHeight="false" outlineLevel="0" collapsed="false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customFormat="false" ht="12.75" hidden="false" customHeight="false" outlineLevel="0" collapsed="false">
      <c r="A3" s="3" t="n">
        <v>1</v>
      </c>
      <c r="B3" s="3" t="n">
        <v>25.1</v>
      </c>
      <c r="C3" s="3" t="n">
        <v>16.1</v>
      </c>
      <c r="D3" s="3" t="n">
        <f aca="false">(B3-B$20)^2</f>
        <v>60.4247111111111</v>
      </c>
      <c r="E3" s="3" t="n">
        <f aca="false">(C3-C$20)^2</f>
        <v>0.480711111111109</v>
      </c>
      <c r="F3" s="3" t="n">
        <f aca="false">(B3-B$20)*(C3-C$20)</f>
        <v>5.3895111111111</v>
      </c>
    </row>
    <row r="4" customFormat="false" ht="12.75" hidden="false" customHeight="false" outlineLevel="0" collapsed="false">
      <c r="A4" s="3" t="n">
        <v>2</v>
      </c>
      <c r="B4" s="3" t="n">
        <v>23.5</v>
      </c>
      <c r="C4" s="3" t="n">
        <v>15.6</v>
      </c>
      <c r="D4" s="3" t="n">
        <f aca="false">(B4-B$20)^2</f>
        <v>87.8593777777778</v>
      </c>
      <c r="E4" s="3" t="n">
        <f aca="false">(C4-C$20)^2</f>
        <v>1.42404444444444</v>
      </c>
      <c r="F4" s="3" t="n">
        <f aca="false">(B4-B$20)*(C4-C$20)</f>
        <v>11.1855111111111</v>
      </c>
    </row>
    <row r="5" customFormat="false" ht="12.75" hidden="false" customHeight="false" outlineLevel="0" collapsed="false">
      <c r="A5" s="3" t="n">
        <v>3</v>
      </c>
      <c r="B5" s="3" t="n">
        <v>34.2</v>
      </c>
      <c r="C5" s="3" t="n">
        <v>22.1</v>
      </c>
      <c r="D5" s="3" t="n">
        <f aca="false">(B5-B$20)^2</f>
        <v>1.76004444444445</v>
      </c>
      <c r="E5" s="3" t="n">
        <f aca="false">(C5-C$20)^2</f>
        <v>28.1607111111111</v>
      </c>
      <c r="F5" s="3" t="n">
        <f aca="false">(B5-B$20)*(C5-C$20)</f>
        <v>7.04017777777779</v>
      </c>
    </row>
    <row r="6" customFormat="false" ht="12.75" hidden="false" customHeight="false" outlineLevel="0" collapsed="false">
      <c r="A6" s="3" t="n">
        <v>4</v>
      </c>
      <c r="B6" s="3" t="n">
        <v>35.1</v>
      </c>
      <c r="C6" s="3" t="n">
        <v>20.3</v>
      </c>
      <c r="D6" s="3" t="n">
        <f aca="false">(B6-B$20)^2</f>
        <v>4.95804444444444</v>
      </c>
      <c r="E6" s="3" t="n">
        <f aca="false">(C6-C$20)^2</f>
        <v>12.2967111111111</v>
      </c>
      <c r="F6" s="3" t="n">
        <f aca="false">(B6-B$20)*(C6-C$20)</f>
        <v>7.80817777777778</v>
      </c>
    </row>
    <row r="7" customFormat="false" ht="12.75" hidden="false" customHeight="false" outlineLevel="0" collapsed="false">
      <c r="A7" s="3" t="n">
        <v>5</v>
      </c>
      <c r="B7" s="3" t="n">
        <v>43.6</v>
      </c>
      <c r="C7" s="3" t="n">
        <v>17.9</v>
      </c>
      <c r="D7" s="3" t="n">
        <f aca="false">(B7-B$20)^2</f>
        <v>115.061377777778</v>
      </c>
      <c r="E7" s="3" t="n">
        <f aca="false">(C7-C$20)^2</f>
        <v>1.22471111111111</v>
      </c>
      <c r="F7" s="3" t="n">
        <f aca="false">(B7-B$20)*(C7-C$20)</f>
        <v>11.8708444444444</v>
      </c>
    </row>
    <row r="8" customFormat="false" ht="12.75" hidden="false" customHeight="false" outlineLevel="0" collapsed="false">
      <c r="A8" s="3" t="n">
        <v>6</v>
      </c>
      <c r="B8" s="3" t="n">
        <v>15.9</v>
      </c>
      <c r="C8" s="3" t="n">
        <v>8.7</v>
      </c>
      <c r="D8" s="3" t="n">
        <f aca="false">(B8-B$20)^2</f>
        <v>288.094044444445</v>
      </c>
      <c r="E8" s="3" t="n">
        <f aca="false">(C8-C$20)^2</f>
        <v>65.5020444444445</v>
      </c>
      <c r="F8" s="3" t="n">
        <f aca="false">(B8-B$20)*(C8-C$20)</f>
        <v>137.370844444445</v>
      </c>
    </row>
    <row r="9" customFormat="false" ht="12.75" hidden="false" customHeight="false" outlineLevel="0" collapsed="false">
      <c r="A9" s="3" t="n">
        <v>7</v>
      </c>
      <c r="B9" s="3" t="n">
        <v>62.4</v>
      </c>
      <c r="C9" s="3" t="n">
        <v>28.3</v>
      </c>
      <c r="D9" s="3" t="n">
        <f aca="false">(B9-B$20)^2</f>
        <v>871.824044444444</v>
      </c>
      <c r="E9" s="3" t="n">
        <f aca="false">(C9-C$20)^2</f>
        <v>132.403377777778</v>
      </c>
      <c r="F9" s="3" t="n">
        <f aca="false">(B9-B$20)*(C9-C$20)</f>
        <v>339.753511111111</v>
      </c>
    </row>
    <row r="10" customFormat="false" ht="12.75" hidden="false" customHeight="false" outlineLevel="0" collapsed="false">
      <c r="A10" s="3" t="n">
        <v>8</v>
      </c>
      <c r="B10" s="3" t="n">
        <v>67</v>
      </c>
      <c r="C10" s="3" t="n">
        <v>30.8</v>
      </c>
      <c r="D10" s="3" t="n">
        <f aca="false">(B10-B$20)^2</f>
        <v>1164.62937777778</v>
      </c>
      <c r="E10" s="3" t="n">
        <f aca="false">(C10-C$20)^2</f>
        <v>196.186711111111</v>
      </c>
      <c r="F10" s="3" t="n">
        <f aca="false">(B10-B$20)*(C10-C$20)</f>
        <v>478.000844444444</v>
      </c>
    </row>
    <row r="11" customFormat="false" ht="12.75" hidden="false" customHeight="false" outlineLevel="0" collapsed="false">
      <c r="A11" s="3" t="n">
        <v>9</v>
      </c>
      <c r="B11" s="3" t="n">
        <v>9.1</v>
      </c>
      <c r="C11" s="3" t="n">
        <v>5.2</v>
      </c>
      <c r="D11" s="3" t="n">
        <f aca="false">(B11-B$20)^2</f>
        <v>565.171377777778</v>
      </c>
      <c r="E11" s="3" t="n">
        <f aca="false">(C11-C$20)^2</f>
        <v>134.405377777778</v>
      </c>
      <c r="F11" s="3" t="n">
        <f aca="false">(B11-B$20)*(C11-C$20)</f>
        <v>275.612177777778</v>
      </c>
    </row>
    <row r="12" customFormat="false" ht="12.75" hidden="false" customHeight="false" outlineLevel="0" collapsed="false">
      <c r="A12" s="3" t="n">
        <v>10</v>
      </c>
      <c r="B12" s="3" t="n">
        <v>19.1</v>
      </c>
      <c r="C12" s="3" t="n">
        <v>9.6</v>
      </c>
      <c r="D12" s="3" t="n">
        <f aca="false">(B12-B$20)^2</f>
        <v>189.704711111111</v>
      </c>
      <c r="E12" s="3" t="n">
        <f aca="false">(C12-C$20)^2</f>
        <v>51.7440444444445</v>
      </c>
      <c r="F12" s="3" t="n">
        <f aca="false">(B12-B$20)*(C12-C$20)</f>
        <v>99.0761777777778</v>
      </c>
    </row>
    <row r="13" customFormat="false" ht="12.75" hidden="false" customHeight="false" outlineLevel="0" collapsed="false">
      <c r="A13" s="3" t="n">
        <v>11</v>
      </c>
      <c r="B13" s="3" t="n">
        <v>13</v>
      </c>
      <c r="C13" s="3" t="n">
        <v>7.5</v>
      </c>
      <c r="D13" s="3" t="n">
        <f aca="false">(B13-B$20)^2</f>
        <v>394.949377777778</v>
      </c>
      <c r="E13" s="3" t="n">
        <f aca="false">(C13-C$20)^2</f>
        <v>86.3660444444444</v>
      </c>
      <c r="F13" s="3" t="n">
        <f aca="false">(B13-B$20)*(C13-C$20)</f>
        <v>184.689511111111</v>
      </c>
    </row>
    <row r="14" customFormat="false" ht="12.75" hidden="false" customHeight="false" outlineLevel="0" collapsed="false">
      <c r="A14" s="3" t="n">
        <v>12</v>
      </c>
      <c r="B14" s="3" t="n">
        <v>53.2</v>
      </c>
      <c r="C14" s="3" t="n">
        <v>27.3</v>
      </c>
      <c r="D14" s="3" t="n">
        <f aca="false">(B14-B$20)^2</f>
        <v>413.173377777778</v>
      </c>
      <c r="E14" s="3" t="n">
        <f aca="false">(C14-C$20)^2</f>
        <v>110.390044444444</v>
      </c>
      <c r="F14" s="3" t="n">
        <f aca="false">(B14-B$20)*(C14-C$20)</f>
        <v>213.565511111111</v>
      </c>
    </row>
    <row r="15" customFormat="false" ht="12.75" hidden="false" customHeight="false" outlineLevel="0" collapsed="false">
      <c r="A15" s="3" t="n">
        <v>13</v>
      </c>
      <c r="B15" s="3" t="n">
        <v>47.2</v>
      </c>
      <c r="C15" s="3" t="n">
        <v>17.2</v>
      </c>
      <c r="D15" s="3" t="n">
        <f aca="false">(B15-B$20)^2</f>
        <v>205.253377777778</v>
      </c>
      <c r="E15" s="3" t="n">
        <f aca="false">(C15-C$20)^2</f>
        <v>0.165377777777777</v>
      </c>
      <c r="F15" s="3" t="n">
        <f aca="false">(B15-B$20)*(C15-C$20)</f>
        <v>5.82617777777777</v>
      </c>
    </row>
    <row r="16" customFormat="false" ht="12.75" hidden="false" customHeight="false" outlineLevel="0" collapsed="false">
      <c r="A16" s="3" t="n">
        <v>14</v>
      </c>
      <c r="B16" s="3" t="n">
        <v>17.4</v>
      </c>
      <c r="C16" s="3" t="n">
        <v>8.1</v>
      </c>
      <c r="D16" s="3" t="n">
        <f aca="false">(B16-B$20)^2</f>
        <v>239.424044444445</v>
      </c>
      <c r="E16" s="3" t="n">
        <f aca="false">(C16-C$20)^2</f>
        <v>75.5740444444444</v>
      </c>
      <c r="F16" s="3" t="n">
        <f aca="false">(B16-B$20)*(C16-C$20)</f>
        <v>134.514844444444</v>
      </c>
    </row>
    <row r="17" customFormat="false" ht="12.75" hidden="false" customHeight="false" outlineLevel="0" collapsed="false">
      <c r="A17" s="3" t="n">
        <v>15</v>
      </c>
      <c r="B17" s="3" t="n">
        <v>27.3</v>
      </c>
      <c r="C17" s="3" t="n">
        <v>17.2</v>
      </c>
      <c r="D17" s="3" t="n">
        <f aca="false">(B17-B$20)^2</f>
        <v>31.0620444444445</v>
      </c>
      <c r="E17" s="3" t="n">
        <f aca="false">(C17-C$20)^2</f>
        <v>0.165377777777777</v>
      </c>
      <c r="F17" s="3" t="n">
        <f aca="false">(B17-B$20)*(C17-C$20)</f>
        <v>-2.26648888888889</v>
      </c>
    </row>
    <row r="18" customFormat="false" ht="12.75" hidden="false" customHeight="false" outlineLevel="0" collapsed="false">
      <c r="B18" s="2" t="s">
        <v>12</v>
      </c>
      <c r="C18" s="2" t="s">
        <v>13</v>
      </c>
      <c r="D18" s="2" t="s">
        <v>3</v>
      </c>
      <c r="E18" s="2" t="s">
        <v>4</v>
      </c>
      <c r="F18" s="2" t="s">
        <v>5</v>
      </c>
      <c r="G18" s="2" t="s">
        <v>14</v>
      </c>
      <c r="H18" s="2" t="s">
        <v>15</v>
      </c>
    </row>
    <row r="19" customFormat="false" ht="12.75" hidden="false" customHeight="false" outlineLevel="0" collapsed="false">
      <c r="B19" s="2" t="s">
        <v>16</v>
      </c>
      <c r="C19" s="2" t="s">
        <v>17</v>
      </c>
      <c r="D19" s="2" t="s">
        <v>18</v>
      </c>
      <c r="E19" s="2" t="s">
        <v>19</v>
      </c>
      <c r="F19" s="2" t="s">
        <v>20</v>
      </c>
      <c r="G19" s="2" t="s">
        <v>21</v>
      </c>
      <c r="H19" s="2" t="s">
        <v>22</v>
      </c>
    </row>
    <row r="20" customFormat="false" ht="12.75" hidden="false" customHeight="false" outlineLevel="0" collapsed="false">
      <c r="B20" s="3" t="n">
        <f aca="false">SUM(B3:B17)/15</f>
        <v>32.8733333333333</v>
      </c>
      <c r="C20" s="3" t="n">
        <f aca="false">SUM(C3:C17)/15</f>
        <v>16.7933333333333</v>
      </c>
      <c r="D20" s="3" t="n">
        <f aca="false">SUM(D3:D17)/15</f>
        <v>308.889955555556</v>
      </c>
      <c r="E20" s="3" t="n">
        <f aca="false">SUM(E3:E17)/15</f>
        <v>59.7659555555556</v>
      </c>
      <c r="F20" s="3" t="n">
        <f aca="false">SUM(F3:F17)/15</f>
        <v>127.295822222222</v>
      </c>
      <c r="G20" s="3" t="n">
        <f aca="false">F20/SQRT(D20*E20)</f>
        <v>0.936882924703966</v>
      </c>
      <c r="H20" s="3" t="s">
        <v>23</v>
      </c>
    </row>
    <row r="22" customFormat="false" ht="12.75" hidden="false" customHeight="false" outlineLevel="0" collapsed="false">
      <c r="A22" s="2" t="s">
        <v>24</v>
      </c>
      <c r="B22" s="2" t="s">
        <v>25</v>
      </c>
      <c r="C22" s="2" t="s">
        <v>26</v>
      </c>
      <c r="D22" s="2" t="n">
        <v>51.2</v>
      </c>
      <c r="E22" s="4" t="s">
        <v>27</v>
      </c>
    </row>
    <row r="23" customFormat="false" ht="12.75" hidden="false" customHeight="false" outlineLevel="0" collapsed="false">
      <c r="A23" s="3" t="s">
        <v>28</v>
      </c>
      <c r="B23" s="3" t="n">
        <f aca="false">F20/D20</f>
        <v>0.412107353873886</v>
      </c>
      <c r="C23" s="3" t="n">
        <f aca="false">B20-B23*C20</f>
        <v>25.9526771706112</v>
      </c>
      <c r="D23" s="3" t="n">
        <f aca="false">D22*B23+C23</f>
        <v>47.0525736889542</v>
      </c>
      <c r="E23" s="4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2017-06-05T09:07:57Z</dcterms:created>
  <dc:creator>etudiantgea</dc:creator>
  <dc:description/>
  <dc:language>fr-FR</dc:language>
  <cp:lastModifiedBy/>
  <dcterms:modified xsi:type="dcterms:W3CDTF">2019-11-23T11:08:02Z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